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F102" i="2"/>
  <c r="G102"/>
  <c r="E97" l="1"/>
  <c r="F97"/>
  <c r="G97"/>
  <c r="E98"/>
  <c r="F98"/>
  <c r="G98"/>
  <c r="E99"/>
  <c r="F99"/>
  <c r="G99"/>
  <c r="E102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3"/>
  <c r="F113"/>
  <c r="G113"/>
  <c r="E115"/>
  <c r="F115"/>
  <c r="G115"/>
  <c r="E116"/>
  <c r="F116"/>
  <c r="G116"/>
  <c r="E119"/>
  <c r="F119"/>
  <c r="G119"/>
  <c r="E120"/>
  <c r="E117" s="1"/>
  <c r="F120"/>
  <c r="F117" s="1"/>
  <c r="G120"/>
  <c r="G117" s="1"/>
</calcChain>
</file>

<file path=xl/sharedStrings.xml><?xml version="1.0" encoding="utf-8"?>
<sst xmlns="http://schemas.openxmlformats.org/spreadsheetml/2006/main" count="233" uniqueCount="205">
  <si>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</si>
  <si>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</si>
  <si>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</si>
  <si>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</si>
  <si>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</si>
  <si>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</si>
  <si>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</si>
  <si>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</si>
  <si>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</si>
  <si>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</si>
  <si>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</si>
  <si>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</si>
  <si>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</si>
  <si>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</si>
  <si>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</si>
  <si>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</si>
  <si>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</si>
  <si>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</si>
  <si>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</si>
  <si>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</si>
  <si>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</si>
  <si>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</si>
  <si>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</si>
  <si>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</si>
  <si>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</si>
  <si>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</si>
  <si>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</si>
  <si>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</si>
  <si>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</si>
  <si>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</si>
  <si>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</si>
  <si>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</si>
  <si>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</si>
  <si>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</si>
  <si>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</si>
  <si>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</si>
  <si>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</si>
  <si>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</si>
  <si>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</si>
  <si>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</si>
  <si>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</si>
  <si>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</si>
  <si>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</si>
  <si>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</si>
  <si>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</si>
  <si>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</si>
  <si>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</si>
  <si>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</si>
  <si>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</si>
  <si>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</si>
  <si>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</si>
  <si>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</si>
  <si>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</si>
  <si>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</si>
  <si>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</si>
  <si>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</si>
  <si>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</si>
  <si>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</si>
  <si>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</si>
  <si>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</si>
  <si>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</si>
  <si>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</si>
  <si>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</si>
  <si>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</si>
  <si>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</si>
  <si>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</si>
  <si>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</si>
  <si>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</si>
  <si>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</si>
  <si>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</si>
  <si>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</si>
  <si>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</si>
  <si>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</si>
  <si>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</si>
  <si>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</si>
  <si>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</si>
  <si>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</si>
  <si>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</si>
  <si>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</si>
  <si>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</si>
  <si>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</si>
  <si>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</si>
  <si>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</si>
  <si>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</si>
  <si>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</si>
  <si>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</si>
  <si>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</si>
  <si>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</si>
  <si>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</si>
  <si>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</si>
  <si>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</si>
  <si>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</si>
  <si>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</si>
  <si>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</si>
  <si>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</si>
  <si>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</si>
  <si>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</si>
  <si>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</si>
  <si>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</si>
  <si>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</si>
  <si>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</si>
  <si>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</si>
  <si>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</si>
  <si>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</si>
  <si>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</si>
  <si>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</si>
  <si>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</si>
  <si>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</si>
  <si>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</si>
  <si>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</si>
  <si>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</si>
  <si>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</si>
  <si>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</si>
  <si>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</si>
  <si>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</si>
  <si>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</si>
  <si>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</si>
  <si>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</si>
  <si>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</si>
  <si>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</si>
  <si>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</si>
  <si>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</si>
  <si>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</si>
  <si>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</si>
  <si>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</si>
  <si>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</si>
  <si>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</si>
  <si>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</si>
  <si>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</si>
  <si>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</si>
  <si>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</si>
  <si>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</si>
  <si>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</si>
  <si>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</si>
  <si>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</si>
  <si>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</si>
  <si>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</si>
  <si>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</si>
  <si>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</si>
  <si>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</si>
  <si>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</si>
  <si>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</si>
  <si>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</si>
  <si>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</si>
  <si>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</si>
  <si>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</si>
  <si>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</si>
  <si>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</si>
  <si>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</si>
  <si>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</si>
  <si>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</si>
  <si>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</si>
  <si>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</si>
  <si>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</si>
  <si>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</si>
  <si>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</si>
  <si>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</si>
  <si>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</si>
  <si>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</si>
  <si>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</si>
  <si>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</si>
  <si>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</si>
  <si>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</si>
  <si>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</si>
  <si>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</si>
  <si>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</si>
  <si>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</si>
  <si>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</si>
  <si>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</si>
  <si>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</si>
  <si>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</si>
  <si>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</si>
  <si>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</si>
  <si>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</si>
  <si>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</si>
  <si>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</si>
  <si>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</si>
  <si>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</si>
  <si>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</si>
  <si>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</si>
  <si>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</si>
  <si>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</si>
  <si>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</si>
  <si>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</si>
  <si>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</si>
  <si>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</si>
  <si>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</si>
  <si>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</si>
  <si>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</si>
  <si>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</si>
  <si>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</si>
  <si>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</si>
  <si>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</si>
  <si>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</si>
  <si>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</si>
  <si>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</si>
  <si>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</si>
  <si>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</si>
  <si>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</si>
  <si>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</si>
  <si>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</si>
  <si>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</si>
  <si>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UNITED IRON &amp; STEEL MANUFACTURING CO.  P.L.C</t>
  </si>
  <si>
    <t>المتحدة لصناعة الحديد والصلب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</si>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</sst>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7" sqref="E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141220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/>
      <c r="I5" s="3" t="s">
        <v>138</v>
      </c>
    </row>
    <row r="6" spans="4:9" ht="20.100000000000001" customHeight="1">
      <c r="D6" s="10" t="s">
        <v>125</v>
      </c>
      <c r="E6" s="13" t="s">
        <v>204</v>
      </c>
      <c r="F6" s="13" t="s">
        <v>204</v>
      </c>
      <c r="G6" s="13" t="s">
        <v>204</v>
      </c>
      <c r="H6" s="13"/>
      <c r="I6" s="4" t="s">
        <v>139</v>
      </c>
    </row>
    <row r="7" spans="4:9" ht="20.100000000000001" customHeight="1">
      <c r="D7" s="10" t="s">
        <v>126</v>
      </c>
      <c r="E7" s="14" t="s">
        <v>204</v>
      </c>
      <c r="F7" s="14" t="s">
        <v>204</v>
      </c>
      <c r="G7" s="14" t="s">
        <v>204</v>
      </c>
      <c r="H7" s="14"/>
      <c r="I7" s="4" t="s">
        <v>140</v>
      </c>
    </row>
    <row r="8" spans="4:9" ht="20.100000000000001" customHeight="1">
      <c r="D8" s="10" t="s">
        <v>25</v>
      </c>
      <c r="E8" s="14" t="s">
        <v>204</v>
      </c>
      <c r="F8" s="14" t="s">
        <v>204</v>
      </c>
      <c r="G8" s="14" t="s">
        <v>204</v>
      </c>
      <c r="H8" s="14"/>
      <c r="I8" s="4" t="s">
        <v>1</v>
      </c>
    </row>
    <row r="9" spans="4:9" ht="20.100000000000001" customHeight="1">
      <c r="D9" s="10" t="s">
        <v>26</v>
      </c>
      <c r="E9" s="14" t="s">
        <v>204</v>
      </c>
      <c r="F9" s="14" t="s">
        <v>204</v>
      </c>
      <c r="G9" s="14" t="s">
        <v>204</v>
      </c>
      <c r="H9" s="14"/>
      <c r="I9" s="4" t="s">
        <v>2</v>
      </c>
    </row>
    <row r="10" spans="4:9" ht="20.100000000000001" customHeight="1">
      <c r="D10" s="10" t="s">
        <v>27</v>
      </c>
      <c r="E10" s="14">
        <v>32165176</v>
      </c>
      <c r="F10" s="14">
        <v>32165176</v>
      </c>
      <c r="G10" s="14">
        <v>32165176</v>
      </c>
      <c r="H10" s="14"/>
      <c r="I10" s="4" t="s">
        <v>24</v>
      </c>
    </row>
    <row r="11" spans="4:9" ht="20.100000000000001" customHeight="1">
      <c r="D11" s="10" t="s">
        <v>127</v>
      </c>
      <c r="E11" s="14" t="s">
        <v>204</v>
      </c>
      <c r="F11" s="14" t="s">
        <v>204</v>
      </c>
      <c r="G11" s="14" t="s">
        <v>204</v>
      </c>
      <c r="H11" s="14"/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39813</v>
      </c>
      <c r="H12" s="15"/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5001635</v>
      </c>
      <c r="F16" s="56">
        <v>4865223</v>
      </c>
      <c r="G16" s="56">
        <v>1803461</v>
      </c>
      <c r="H16" s="56"/>
      <c r="I16" s="3" t="s">
        <v>58</v>
      </c>
    </row>
    <row r="17" spans="4:9" ht="20.100000000000001" customHeight="1">
      <c r="D17" s="10" t="s">
        <v>128</v>
      </c>
      <c r="E17" s="57">
        <v>3081432</v>
      </c>
      <c r="F17" s="57">
        <v>3459183</v>
      </c>
      <c r="G17" s="57">
        <v>622617</v>
      </c>
      <c r="H17" s="57"/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/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22897</v>
      </c>
      <c r="H19" s="57"/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264060</v>
      </c>
      <c r="H20" s="57"/>
      <c r="I20" s="4" t="s">
        <v>170</v>
      </c>
    </row>
    <row r="21" spans="4:9" ht="20.100000000000001" customHeight="1">
      <c r="D21" s="19" t="s">
        <v>181</v>
      </c>
      <c r="E21" s="57">
        <v>8141034</v>
      </c>
      <c r="F21" s="57">
        <v>16039323</v>
      </c>
      <c r="G21" s="57">
        <v>15070165</v>
      </c>
      <c r="H21" s="57"/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/>
      <c r="I22" s="4" t="s">
        <v>172</v>
      </c>
    </row>
    <row r="23" spans="4:9" ht="20.100000000000001" customHeight="1">
      <c r="D23" s="10" t="s">
        <v>70</v>
      </c>
      <c r="E23" s="57">
        <v>21622637</v>
      </c>
      <c r="F23" s="57">
        <v>28005389</v>
      </c>
      <c r="G23" s="57">
        <v>21022264</v>
      </c>
      <c r="H23" s="57"/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/>
      <c r="I24" s="4" t="s">
        <v>82</v>
      </c>
    </row>
    <row r="25" spans="4:9" ht="20.100000000000001" customHeight="1">
      <c r="D25" s="10" t="s">
        <v>158</v>
      </c>
      <c r="E25" s="57">
        <v>24093158</v>
      </c>
      <c r="F25" s="57">
        <v>22132991</v>
      </c>
      <c r="G25" s="57">
        <v>21832728</v>
      </c>
      <c r="H25" s="57"/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/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/>
      <c r="I27" s="4" t="s">
        <v>83</v>
      </c>
    </row>
    <row r="28" spans="4:9" ht="20.100000000000001" customHeight="1">
      <c r="D28" s="10" t="s">
        <v>71</v>
      </c>
      <c r="E28" s="57">
        <v>24093158</v>
      </c>
      <c r="F28" s="57">
        <v>22132991</v>
      </c>
      <c r="G28" s="57">
        <v>21832728</v>
      </c>
      <c r="H28" s="57"/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/>
      <c r="I29" s="4" t="s">
        <v>176</v>
      </c>
    </row>
    <row r="30" spans="4:9" ht="20.100000000000001" customHeight="1">
      <c r="D30" s="21" t="s">
        <v>29</v>
      </c>
      <c r="E30" s="58">
        <v>45715795</v>
      </c>
      <c r="F30" s="58">
        <v>50138380</v>
      </c>
      <c r="G30" s="58">
        <v>42854992</v>
      </c>
      <c r="H30" s="58"/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1527657</v>
      </c>
      <c r="F35" s="56">
        <v>4271433</v>
      </c>
      <c r="G35" s="56">
        <v>366942</v>
      </c>
      <c r="H35" s="56"/>
      <c r="I35" s="3" t="s">
        <v>150</v>
      </c>
    </row>
    <row r="36" spans="4:9" ht="20.100000000000001" customHeight="1">
      <c r="D36" s="10" t="s">
        <v>101</v>
      </c>
      <c r="E36" s="57">
        <v>3165432</v>
      </c>
      <c r="F36" s="57">
        <v>2310893</v>
      </c>
      <c r="G36" s="57">
        <v>494277</v>
      </c>
      <c r="H36" s="57"/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500000</v>
      </c>
      <c r="G37" s="57">
        <v>1500000</v>
      </c>
      <c r="H37" s="57"/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4000000</v>
      </c>
      <c r="G38" s="57">
        <v>0</v>
      </c>
      <c r="H38" s="57"/>
      <c r="I38" s="4" t="s">
        <v>85</v>
      </c>
    </row>
    <row r="39" spans="4:9" ht="20.100000000000001" customHeight="1">
      <c r="D39" s="10" t="s">
        <v>104</v>
      </c>
      <c r="E39" s="57">
        <v>8190094</v>
      </c>
      <c r="F39" s="57">
        <v>14714348</v>
      </c>
      <c r="G39" s="57">
        <v>7848720</v>
      </c>
      <c r="H39" s="57"/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1150000</v>
      </c>
      <c r="G40" s="57">
        <v>0</v>
      </c>
      <c r="H40" s="57"/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/>
      <c r="I41" s="4" t="s">
        <v>153</v>
      </c>
    </row>
    <row r="42" spans="4:9" ht="20.100000000000001" customHeight="1">
      <c r="D42" s="10" t="s">
        <v>106</v>
      </c>
      <c r="E42" s="57">
        <v>3205725</v>
      </c>
      <c r="F42" s="57">
        <v>1815</v>
      </c>
      <c r="G42" s="57">
        <v>6570</v>
      </c>
      <c r="H42" s="57"/>
      <c r="I42" s="4" t="s">
        <v>87</v>
      </c>
    </row>
    <row r="43" spans="4:9" ht="20.100000000000001" customHeight="1">
      <c r="D43" s="20" t="s">
        <v>107</v>
      </c>
      <c r="E43" s="58">
        <v>11395819</v>
      </c>
      <c r="F43" s="58">
        <v>15866163</v>
      </c>
      <c r="G43" s="58">
        <v>7855290</v>
      </c>
      <c r="H43" s="58"/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32165176</v>
      </c>
      <c r="F46" s="56">
        <v>32165176</v>
      </c>
      <c r="G46" s="56">
        <v>32165176</v>
      </c>
      <c r="H46" s="56"/>
      <c r="I46" s="3" t="s">
        <v>5</v>
      </c>
    </row>
    <row r="47" spans="4:9" ht="20.100000000000001" customHeight="1">
      <c r="D47" s="10" t="s">
        <v>31</v>
      </c>
      <c r="E47" s="57">
        <v>32165176</v>
      </c>
      <c r="F47" s="57">
        <v>32165176</v>
      </c>
      <c r="G47" s="57">
        <v>32165176</v>
      </c>
      <c r="H47" s="57"/>
      <c r="I47" s="4" t="s">
        <v>6</v>
      </c>
    </row>
    <row r="48" spans="4:9" ht="20.100000000000001" customHeight="1">
      <c r="D48" s="10" t="s">
        <v>130</v>
      </c>
      <c r="E48" s="57">
        <v>32165176</v>
      </c>
      <c r="F48" s="57">
        <v>32165176</v>
      </c>
      <c r="G48" s="57">
        <v>32165176</v>
      </c>
      <c r="H48" s="57"/>
      <c r="I48" s="4" t="s">
        <v>7</v>
      </c>
    </row>
    <row r="49" spans="4:9" ht="20.100000000000001" customHeight="1">
      <c r="D49" s="10" t="s">
        <v>73</v>
      </c>
      <c r="E49" s="57">
        <v>1227304</v>
      </c>
      <c r="F49" s="57">
        <v>1222386</v>
      </c>
      <c r="G49" s="57">
        <v>1222386</v>
      </c>
      <c r="H49" s="57"/>
      <c r="I49" s="4" t="s">
        <v>61</v>
      </c>
    </row>
    <row r="50" spans="4:9" ht="20.100000000000001" customHeight="1">
      <c r="D50" s="10" t="s">
        <v>32</v>
      </c>
      <c r="E50" s="57">
        <v>486081</v>
      </c>
      <c r="F50" s="57">
        <v>486081</v>
      </c>
      <c r="G50" s="57">
        <v>486081</v>
      </c>
      <c r="H50" s="57"/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/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/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/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/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/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/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/>
      <c r="I57" s="4" t="s">
        <v>62</v>
      </c>
    </row>
    <row r="58" spans="4:9" ht="20.100000000000001" customHeight="1">
      <c r="D58" s="10" t="s">
        <v>39</v>
      </c>
      <c r="E58" s="57">
        <v>441415</v>
      </c>
      <c r="F58" s="57">
        <v>398574</v>
      </c>
      <c r="G58" s="57">
        <v>1126059</v>
      </c>
      <c r="H58" s="57"/>
      <c r="I58" s="4" t="s">
        <v>155</v>
      </c>
    </row>
    <row r="59" spans="4:9" ht="20.100000000000001" customHeight="1">
      <c r="D59" s="10" t="s">
        <v>38</v>
      </c>
      <c r="E59" s="57">
        <v>34319976</v>
      </c>
      <c r="F59" s="57">
        <v>34272217</v>
      </c>
      <c r="G59" s="57">
        <v>34999702</v>
      </c>
      <c r="H59" s="57"/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/>
      <c r="I60" s="43" t="s">
        <v>184</v>
      </c>
    </row>
    <row r="61" spans="4:9" ht="20.100000000000001" customHeight="1">
      <c r="D61" s="11" t="s">
        <v>74</v>
      </c>
      <c r="E61" s="58">
        <v>45715795</v>
      </c>
      <c r="F61" s="58">
        <v>50138380</v>
      </c>
      <c r="G61" s="58">
        <v>42854992</v>
      </c>
      <c r="H61" s="58"/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33903070</v>
      </c>
      <c r="F65" s="56">
        <v>59607211</v>
      </c>
      <c r="G65" s="56">
        <v>42026415</v>
      </c>
      <c r="H65" s="56"/>
      <c r="I65" s="3" t="s">
        <v>88</v>
      </c>
    </row>
    <row r="66" spans="4:9" ht="20.100000000000001" customHeight="1">
      <c r="D66" s="10" t="s">
        <v>110</v>
      </c>
      <c r="E66" s="57">
        <v>32546667</v>
      </c>
      <c r="F66" s="57">
        <v>56014688</v>
      </c>
      <c r="G66" s="57">
        <v>36236142</v>
      </c>
      <c r="H66" s="57"/>
      <c r="I66" s="4" t="s">
        <v>89</v>
      </c>
    </row>
    <row r="67" spans="4:9" ht="20.100000000000001" customHeight="1">
      <c r="D67" s="10" t="s">
        <v>132</v>
      </c>
      <c r="E67" s="57">
        <v>1356403</v>
      </c>
      <c r="F67" s="57">
        <v>3592523</v>
      </c>
      <c r="G67" s="57">
        <v>5790273</v>
      </c>
      <c r="H67" s="57"/>
      <c r="I67" s="4" t="s">
        <v>90</v>
      </c>
    </row>
    <row r="68" spans="4:9" ht="20.100000000000001" customHeight="1">
      <c r="D68" s="10" t="s">
        <v>111</v>
      </c>
      <c r="E68" s="57">
        <v>937545</v>
      </c>
      <c r="F68" s="57">
        <v>1281551</v>
      </c>
      <c r="G68" s="57">
        <v>1078330</v>
      </c>
      <c r="H68" s="57"/>
      <c r="I68" s="4" t="s">
        <v>91</v>
      </c>
    </row>
    <row r="69" spans="4:9" ht="20.100000000000001" customHeight="1">
      <c r="D69" s="10" t="s">
        <v>112</v>
      </c>
      <c r="E69" s="57">
        <v>156357</v>
      </c>
      <c r="F69" s="57">
        <v>101479</v>
      </c>
      <c r="G69" s="57">
        <v>70505</v>
      </c>
      <c r="H69" s="57"/>
      <c r="I69" s="4" t="s">
        <v>92</v>
      </c>
    </row>
    <row r="70" spans="4:9" ht="20.100000000000001" customHeight="1">
      <c r="D70" s="10" t="s">
        <v>113</v>
      </c>
      <c r="E70" s="57">
        <v>1020584</v>
      </c>
      <c r="F70" s="57">
        <v>2490981</v>
      </c>
      <c r="G70" s="57">
        <v>2512834</v>
      </c>
      <c r="H70" s="57"/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2300000</v>
      </c>
      <c r="G71" s="57">
        <v>100000</v>
      </c>
      <c r="H71" s="57"/>
      <c r="I71" s="4" t="s">
        <v>94</v>
      </c>
    </row>
    <row r="72" spans="4:9" ht="20.100000000000001" customHeight="1">
      <c r="D72" s="10" t="s">
        <v>115</v>
      </c>
      <c r="E72" s="57">
        <v>262501</v>
      </c>
      <c r="F72" s="57">
        <v>-90507</v>
      </c>
      <c r="G72" s="57">
        <v>4541438</v>
      </c>
      <c r="H72" s="57"/>
      <c r="I72" s="4" t="s">
        <v>95</v>
      </c>
    </row>
    <row r="73" spans="4:9" ht="20.100000000000001" customHeight="1">
      <c r="D73" s="10" t="s">
        <v>116</v>
      </c>
      <c r="E73" s="57">
        <v>73551</v>
      </c>
      <c r="F73" s="57">
        <v>71033</v>
      </c>
      <c r="G73" s="57">
        <v>210884</v>
      </c>
      <c r="H73" s="57"/>
      <c r="I73" s="4" t="s">
        <v>63</v>
      </c>
    </row>
    <row r="74" spans="4:9" ht="20.100000000000001" customHeight="1">
      <c r="D74" s="10" t="s">
        <v>117</v>
      </c>
      <c r="E74" s="57">
        <v>1417</v>
      </c>
      <c r="F74" s="57">
        <v>0</v>
      </c>
      <c r="G74" s="57">
        <v>0</v>
      </c>
      <c r="H74" s="57"/>
      <c r="I74" s="4" t="s">
        <v>64</v>
      </c>
    </row>
    <row r="75" spans="4:9" ht="20.100000000000001" customHeight="1">
      <c r="D75" s="10" t="s">
        <v>123</v>
      </c>
      <c r="E75" s="57">
        <v>334635</v>
      </c>
      <c r="F75" s="57">
        <v>-19474</v>
      </c>
      <c r="G75" s="57">
        <v>4752322</v>
      </c>
      <c r="H75" s="57"/>
      <c r="I75" s="4" t="s">
        <v>96</v>
      </c>
    </row>
    <row r="76" spans="4:9" ht="20.100000000000001" customHeight="1">
      <c r="D76" s="10" t="s">
        <v>118</v>
      </c>
      <c r="E76" s="57">
        <v>286876</v>
      </c>
      <c r="F76" s="57">
        <v>438614</v>
      </c>
      <c r="G76" s="57">
        <v>267058</v>
      </c>
      <c r="H76" s="57"/>
      <c r="I76" s="4" t="s">
        <v>97</v>
      </c>
    </row>
    <row r="77" spans="4:9" ht="20.100000000000001" customHeight="1">
      <c r="D77" s="10" t="s">
        <v>190</v>
      </c>
      <c r="E77" s="57">
        <v>47759</v>
      </c>
      <c r="F77" s="57">
        <v>-458088</v>
      </c>
      <c r="G77" s="57">
        <v>4485264</v>
      </c>
      <c r="H77" s="57"/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269397</v>
      </c>
      <c r="G78" s="57">
        <v>595080</v>
      </c>
      <c r="H78" s="57"/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/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79383</v>
      </c>
      <c r="H80" s="57"/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35000</v>
      </c>
      <c r="H81" s="57"/>
      <c r="I81" s="50" t="s">
        <v>196</v>
      </c>
    </row>
    <row r="82" spans="4:9" ht="20.100000000000001" customHeight="1">
      <c r="D82" s="10" t="s">
        <v>187</v>
      </c>
      <c r="E82" s="57">
        <v>47759</v>
      </c>
      <c r="F82" s="57">
        <v>-727485</v>
      </c>
      <c r="G82" s="57">
        <v>3775801</v>
      </c>
      <c r="H82" s="57"/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/>
      <c r="I83" s="50" t="s">
        <v>184</v>
      </c>
    </row>
    <row r="84" spans="4:9" ht="20.100000000000001" customHeight="1">
      <c r="D84" s="11" t="s">
        <v>197</v>
      </c>
      <c r="E84" s="58">
        <v>47759</v>
      </c>
      <c r="F84" s="58">
        <v>-727485</v>
      </c>
      <c r="G84" s="58">
        <v>3775801</v>
      </c>
      <c r="H84" s="58"/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4865223</v>
      </c>
      <c r="F88" s="56">
        <v>1803461</v>
      </c>
      <c r="G88" s="56">
        <v>6769199</v>
      </c>
      <c r="H88" s="56"/>
      <c r="I88" s="3" t="s">
        <v>16</v>
      </c>
    </row>
    <row r="89" spans="4:9" ht="20.100000000000001" customHeight="1">
      <c r="D89" s="10" t="s">
        <v>43</v>
      </c>
      <c r="E89" s="57">
        <v>3547828</v>
      </c>
      <c r="F89" s="57">
        <v>-414072</v>
      </c>
      <c r="G89" s="57">
        <v>-11677940</v>
      </c>
      <c r="H89" s="57"/>
      <c r="I89" s="4" t="s">
        <v>17</v>
      </c>
    </row>
    <row r="90" spans="4:9" ht="20.100000000000001" customHeight="1">
      <c r="D90" s="10" t="s">
        <v>44</v>
      </c>
      <c r="E90" s="57">
        <v>-2980751</v>
      </c>
      <c r="F90" s="57">
        <v>-2484482</v>
      </c>
      <c r="G90" s="57">
        <v>-1595514</v>
      </c>
      <c r="H90" s="57"/>
      <c r="I90" s="4" t="s">
        <v>18</v>
      </c>
    </row>
    <row r="91" spans="4:9" ht="20.100000000000001" customHeight="1">
      <c r="D91" s="10" t="s">
        <v>45</v>
      </c>
      <c r="E91" s="57">
        <v>-430665</v>
      </c>
      <c r="F91" s="57">
        <v>5960316</v>
      </c>
      <c r="G91" s="57">
        <v>8307716</v>
      </c>
      <c r="H91" s="57"/>
      <c r="I91" s="4" t="s">
        <v>19</v>
      </c>
    </row>
    <row r="92" spans="4:9" ht="20.100000000000001" customHeight="1">
      <c r="D92" s="21" t="s">
        <v>47</v>
      </c>
      <c r="E92" s="58">
        <v>5001635</v>
      </c>
      <c r="F92" s="58">
        <v>4865223</v>
      </c>
      <c r="G92" s="58">
        <v>1803461</v>
      </c>
      <c r="H92" s="58"/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 t="s">
        <v>204</v>
      </c>
      <c r="F96" s="22" t="s">
        <v>204</v>
      </c>
      <c r="G96" s="22" t="s">
        <v>204</v>
      </c>
      <c r="H96" s="22"/>
      <c r="I96" s="3" t="s">
        <v>22</v>
      </c>
    </row>
    <row r="97" spans="1:15" ht="20.100000000000001" customHeight="1">
      <c r="D97" s="10" t="s">
        <v>49</v>
      </c>
      <c r="E97" s="13">
        <f>+E84/E10</f>
        <v>1.4848045600620995E-3</v>
      </c>
      <c r="F97" s="13">
        <f>+F84/F10</f>
        <v>-2.2617162113460845E-2</v>
      </c>
      <c r="G97" s="13">
        <f>+G84/G10</f>
        <v>0.11738785449207553</v>
      </c>
      <c r="H97" s="13"/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/>
      <c r="I98" s="4" t="s">
        <v>159</v>
      </c>
    </row>
    <row r="99" spans="1:15" ht="20.100000000000001" customHeight="1">
      <c r="D99" s="10" t="s">
        <v>51</v>
      </c>
      <c r="E99" s="13">
        <f>+E59/E10</f>
        <v>1.0669917055638061</v>
      </c>
      <c r="F99" s="13">
        <f>+F59/F10</f>
        <v>1.0655069010037439</v>
      </c>
      <c r="G99" s="13">
        <f>+G59/G10</f>
        <v>1.0881240631172047</v>
      </c>
      <c r="H99" s="13"/>
      <c r="I99" s="4" t="s">
        <v>160</v>
      </c>
    </row>
    <row r="100" spans="1:15" ht="20.100000000000001" customHeight="1">
      <c r="D100" s="10" t="s">
        <v>52</v>
      </c>
      <c r="E100" s="13" t="s">
        <v>204</v>
      </c>
      <c r="F100" s="13" t="s">
        <v>204</v>
      </c>
      <c r="G100" s="13" t="s">
        <v>204</v>
      </c>
      <c r="H100" s="13"/>
      <c r="I100" s="4" t="s">
        <v>145</v>
      </c>
    </row>
    <row r="101" spans="1:15" ht="20.100000000000001" customHeight="1">
      <c r="D101" s="10" t="s">
        <v>53</v>
      </c>
      <c r="E101" s="13" t="s">
        <v>204</v>
      </c>
      <c r="F101" s="13" t="s">
        <v>204</v>
      </c>
      <c r="G101" s="13" t="s">
        <v>204</v>
      </c>
      <c r="H101" s="13"/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 t="shared" ref="F102:G102" si="0">+F55*100/F84</f>
        <v>0</v>
      </c>
      <c r="G102" s="13">
        <f t="shared" si="0"/>
        <v>0</v>
      </c>
      <c r="H102" s="13"/>
      <c r="I102" s="4" t="s">
        <v>147</v>
      </c>
    </row>
    <row r="103" spans="1:15" ht="20.100000000000001" customHeight="1">
      <c r="D103" s="11" t="s">
        <v>55</v>
      </c>
      <c r="E103" s="23" t="s">
        <v>204</v>
      </c>
      <c r="F103" s="23" t="s">
        <v>204</v>
      </c>
      <c r="G103" s="23" t="s">
        <v>204</v>
      </c>
      <c r="H103" s="23"/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4.0008264738267068</v>
      </c>
      <c r="F105" s="30">
        <f>+F67*100/F65</f>
        <v>6.0269939487690509</v>
      </c>
      <c r="G105" s="30">
        <f>+G67*100/G65</f>
        <v>13.777699097103572</v>
      </c>
      <c r="H105" s="30"/>
      <c r="I105" s="3" t="s">
        <v>122</v>
      </c>
    </row>
    <row r="106" spans="1:15" ht="20.100000000000001" customHeight="1">
      <c r="D106" s="10" t="s">
        <v>76</v>
      </c>
      <c r="E106" s="31">
        <f>+E75*100/E65</f>
        <v>0.98703450749445409</v>
      </c>
      <c r="F106" s="31">
        <f>+F75*100/F65</f>
        <v>-3.2670543837389071E-2</v>
      </c>
      <c r="G106" s="31">
        <f>+G75*100/G65</f>
        <v>11.307940494091632</v>
      </c>
      <c r="H106" s="31"/>
      <c r="I106" s="4" t="s">
        <v>148</v>
      </c>
    </row>
    <row r="107" spans="1:15" ht="20.100000000000001" customHeight="1">
      <c r="D107" s="10" t="s">
        <v>77</v>
      </c>
      <c r="E107" s="31">
        <f>+E82*100/E65</f>
        <v>0.14086924871405451</v>
      </c>
      <c r="F107" s="31">
        <f>+F82*100/F65</f>
        <v>-1.2204647521589291</v>
      </c>
      <c r="G107" s="31">
        <f>+G82*100/G65</f>
        <v>8.9843518653684828</v>
      </c>
      <c r="H107" s="31"/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0.73198989539610981</v>
      </c>
      <c r="F108" s="31">
        <f>(F82+F76)*100/F30</f>
        <v>-0.57614745430546421</v>
      </c>
      <c r="G108" s="31">
        <f>(G82+G76)*100/G30</f>
        <v>9.4338111182006514</v>
      </c>
      <c r="H108" s="31"/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0.13915802272122801</v>
      </c>
      <c r="F109" s="29">
        <f>+F84*100/F59</f>
        <v>-2.1226668820403418</v>
      </c>
      <c r="G109" s="29">
        <f>+G84*100/G59</f>
        <v>10.788094710063531</v>
      </c>
      <c r="H109" s="29"/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24.927531064482199</v>
      </c>
      <c r="F111" s="22">
        <f>+F43*100/F30</f>
        <v>31.644746000967721</v>
      </c>
      <c r="G111" s="22">
        <f>+G43*100/G30</f>
        <v>18.329929918082822</v>
      </c>
      <c r="H111" s="22"/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75.072468935517804</v>
      </c>
      <c r="F112" s="13">
        <f>+F59*100/F30</f>
        <v>68.355253999032271</v>
      </c>
      <c r="G112" s="13">
        <f>+G59*100/G30</f>
        <v>81.670070081917174</v>
      </c>
      <c r="H112" s="13"/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1.1664795939709143</v>
      </c>
      <c r="F113" s="23">
        <f>+F75/F76</f>
        <v>-4.4398947594012049E-2</v>
      </c>
      <c r="G113" s="23">
        <f>+G75/G76</f>
        <v>17.795093200727933</v>
      </c>
      <c r="H113" s="23"/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0.74160517169175333</v>
      </c>
      <c r="F115" s="22">
        <f>+F65/F30</f>
        <v>1.1888539478140299</v>
      </c>
      <c r="G115" s="22">
        <f>+G65/G30</f>
        <v>0.98066556633588919</v>
      </c>
      <c r="H115" s="22"/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1.4071658850201372</v>
      </c>
      <c r="F116" s="13">
        <f>+F65/F28</f>
        <v>2.6931385369469494</v>
      </c>
      <c r="G116" s="13">
        <f>+G65/G28</f>
        <v>1.9249273384434598</v>
      </c>
      <c r="H116" s="13"/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2.5239502304217454</v>
      </c>
      <c r="F117" s="23">
        <f>+F65/F120</f>
        <v>4.4847661669240209</v>
      </c>
      <c r="G117" s="23">
        <f>+G65/G120</f>
        <v>3.1902132789779274</v>
      </c>
      <c r="H117" s="23"/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2.640096316354855</v>
      </c>
      <c r="F119" s="59">
        <f>+F23/F39</f>
        <v>1.9032708075138633</v>
      </c>
      <c r="G119" s="59">
        <f>+G23/G39</f>
        <v>2.6784321519942105</v>
      </c>
      <c r="H119" s="59"/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13432543</v>
      </c>
      <c r="F120" s="58">
        <f>+F23-F39</f>
        <v>13291041</v>
      </c>
      <c r="G120" s="58">
        <f>+G23-G39</f>
        <v>13173544</v>
      </c>
      <c r="H120" s="58"/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2010-10-07T09:39:44Z</dcterms:modified>
</cp:coreProperties>
</file>